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2_Opis Przedmiotu Zamówienia\PAKIET 5 (POZYSKANIE MASZYNOWE)\"/>
    </mc:Choice>
  </mc:AlternateContent>
  <xr:revisionPtr revIDLastSave="0" documentId="13_ncr:1_{C649AB5F-FB40-43E7-93BF-F39FE0F12CC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osztorys inwestorski" sheetId="1" r:id="rId1"/>
  </sheets>
  <calcPr calcId="191029"/>
</workbook>
</file>

<file path=xl/calcChain.xml><?xml version="1.0" encoding="utf-8"?>
<calcChain xmlns="http://schemas.openxmlformats.org/spreadsheetml/2006/main">
  <c r="F23" i="1" l="1"/>
  <c r="F22" i="1"/>
  <c r="L21" i="1"/>
  <c r="I21" i="1"/>
  <c r="K21" i="1" s="1"/>
  <c r="I20" i="1"/>
  <c r="L20" i="1" s="1"/>
  <c r="I17" i="1"/>
  <c r="L17" i="1" s="1"/>
  <c r="I12" i="1"/>
  <c r="K12" i="1" s="1"/>
  <c r="I7" i="1"/>
  <c r="K7" i="1" s="1"/>
  <c r="L7" i="1" l="1"/>
  <c r="K17" i="1"/>
  <c r="K20" i="1"/>
  <c r="L12" i="1"/>
</calcChain>
</file>

<file path=xl/sharedStrings.xml><?xml version="1.0" encoding="utf-8"?>
<sst xmlns="http://schemas.openxmlformats.org/spreadsheetml/2006/main" count="72" uniqueCount="30">
  <si>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</si>
  <si>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</si>
  <si>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</si>
  <si>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</si>
  <si>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</si>
  <si>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</si>
  <si>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</si>
  <si>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</si>
  <si>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</si>
  <si>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</si>
  <si>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</si>
  <si>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</si>
  <si>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</si>
  <si>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</si>
  <si>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</si>
  <si>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</si>
  <si>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</si>
  <si>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</si>
  <si>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21</t>
  </si>
  <si>
    <t>WPOD-BN</t>
  </si>
  <si>
    <t>Wycinanie podszytów i podrostów z pozostawieniem na powierzchni, bez znoszenia i układania w stosy (teren równy lub falisty)</t>
  </si>
  <si>
    <t>Cena łączna netto w PLN</t>
  </si>
  <si>
    <t>Cena łączna brutto w PLN</t>
  </si>
  <si>
    <t>Cięcia zupełne</t>
  </si>
  <si>
    <t>Cięcia złożone</t>
  </si>
  <si>
    <t>Trzebieże późne i cięcia sanitarno – selekcyjne</t>
  </si>
  <si>
    <t>Wartość całkowita brutto 
w PLN</t>
  </si>
  <si>
    <t>Załącznik nr 2.2.2. - wycena wartości zamówienia dla poszczególnych prac szacowanych z wykorzystaniem Katalogu pracochłonności</t>
  </si>
  <si>
    <t>WYCENA WARTOŚCI ZAMÓWIENIA DLA POSZCZEGÓLNYCH PRAC</t>
  </si>
  <si>
    <r>
      <t xml:space="preserve">Kosztorys inwestorski na przetarg nieograniczony na „Wykonywanie usług z zakresu gospodarki leśnej na terenie Nadleśnictwa Konstantynowo w roku 2026''  na pakiet: </t>
    </r>
    <r>
      <rPr>
        <sz val="11"/>
        <color rgb="FFFF0000"/>
        <rFont val="Arial"/>
        <family val="2"/>
        <charset val="238"/>
      </rPr>
      <t>Pakiet 5 (POZYSKANIE MASZYNOWE)</t>
    </r>
    <r>
      <rPr>
        <sz val="11"/>
        <color rgb="FF333333"/>
        <rFont val="Arial"/>
        <family val="2"/>
        <charset val="238"/>
      </rPr>
      <t>,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</si>
</sst>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1"/>
      <color rgb="FFFF0000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0" fontId="0" fillId="0" borderId="0" xfId="0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3"/>
  <sheetViews>
    <sheetView tabSelected="1" workbookViewId="0">
      <selection activeCell="B4" sqref="B4:L4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ht="31.2" customHeight="1" x14ac:dyDescent="0.25">
      <c r="B1" s="13" t="s">
        <v>27</v>
      </c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2:13" s="1" customFormat="1" ht="24" customHeight="1" x14ac:dyDescent="0.2">
      <c r="B2" s="14" t="s">
        <v>28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2:13" s="1" customFormat="1" ht="50.1" customHeight="1" x14ac:dyDescent="0.2">
      <c r="B3" s="15" t="s">
        <v>29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</row>
    <row r="4" spans="2:13" s="1" customFormat="1" ht="18.149999999999999" customHeight="1" x14ac:dyDescent="0.2">
      <c r="B4" s="12" t="s">
        <v>23</v>
      </c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2:13" s="1" customFormat="1" ht="5.25" customHeight="1" x14ac:dyDescent="0.2"/>
    <row r="6" spans="2:13" s="1" customFormat="1" ht="35.700000000000003" customHeight="1" x14ac:dyDescent="0.2">
      <c r="B6" s="2" t="s">
        <v>0</v>
      </c>
      <c r="C6" s="3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3" t="s">
        <v>7</v>
      </c>
      <c r="J6" s="4" t="s">
        <v>8</v>
      </c>
      <c r="K6" s="4" t="s">
        <v>9</v>
      </c>
      <c r="L6" s="3" t="s">
        <v>26</v>
      </c>
    </row>
    <row r="7" spans="2:13" s="1" customFormat="1" ht="19.649999999999999" customHeight="1" x14ac:dyDescent="0.2">
      <c r="B7" s="5">
        <v>1</v>
      </c>
      <c r="C7" s="6" t="s">
        <v>10</v>
      </c>
      <c r="D7" s="6" t="s">
        <v>11</v>
      </c>
      <c r="E7" s="7" t="s">
        <v>12</v>
      </c>
      <c r="F7" s="6" t="s">
        <v>13</v>
      </c>
      <c r="G7" s="8">
        <v>5288</v>
      </c>
      <c r="H7" s="8">
        <v>46.23</v>
      </c>
      <c r="I7" s="8">
        <f>G7*H7</f>
        <v>244464.24</v>
      </c>
      <c r="J7" s="5">
        <v>8</v>
      </c>
      <c r="K7" s="8">
        <f>I7*0.08</f>
        <v>19557.139200000001</v>
      </c>
      <c r="L7" s="8">
        <f>I7*1.08</f>
        <v>264021.37920000002</v>
      </c>
    </row>
    <row r="8" spans="2:13" s="1" customFormat="1" ht="3.15" customHeight="1" x14ac:dyDescent="0.2"/>
    <row r="9" spans="2:13" s="1" customFormat="1" ht="18.149999999999999" customHeight="1" x14ac:dyDescent="0.2">
      <c r="B9" s="12" t="s">
        <v>24</v>
      </c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2:13" s="1" customFormat="1" ht="5.25" customHeight="1" x14ac:dyDescent="0.2"/>
    <row r="11" spans="2:13" s="1" customFormat="1" ht="35.700000000000003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  <c r="H11" s="4" t="s">
        <v>6</v>
      </c>
      <c r="I11" s="3" t="s">
        <v>7</v>
      </c>
      <c r="J11" s="4" t="s">
        <v>8</v>
      </c>
      <c r="K11" s="4" t="s">
        <v>9</v>
      </c>
      <c r="L11" s="3" t="s">
        <v>26</v>
      </c>
    </row>
    <row r="12" spans="2:13" s="1" customFormat="1" ht="19.649999999999999" customHeight="1" x14ac:dyDescent="0.2">
      <c r="B12" s="5">
        <v>2</v>
      </c>
      <c r="C12" s="6" t="s">
        <v>10</v>
      </c>
      <c r="D12" s="6" t="s">
        <v>11</v>
      </c>
      <c r="E12" s="7" t="s">
        <v>12</v>
      </c>
      <c r="F12" s="6" t="s">
        <v>13</v>
      </c>
      <c r="G12" s="8">
        <v>1495</v>
      </c>
      <c r="H12" s="8">
        <v>58.01</v>
      </c>
      <c r="I12" s="8">
        <f>G12*H12</f>
        <v>86724.95</v>
      </c>
      <c r="J12" s="5">
        <v>8</v>
      </c>
      <c r="K12" s="8">
        <f>I12*0.08</f>
        <v>6937.9960000000001</v>
      </c>
      <c r="L12" s="8">
        <f>I12*1.08</f>
        <v>93662.945999999996</v>
      </c>
    </row>
    <row r="13" spans="2:13" s="1" customFormat="1" ht="3.15" customHeight="1" x14ac:dyDescent="0.2"/>
    <row r="14" spans="2:13" s="1" customFormat="1" ht="18.149999999999999" customHeight="1" x14ac:dyDescent="0.2">
      <c r="B14" s="12" t="s">
        <v>25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2:13" s="1" customFormat="1" ht="5.25" customHeight="1" x14ac:dyDescent="0.2"/>
    <row r="16" spans="2:13" s="1" customFormat="1" ht="35.700000000000003" customHeight="1" x14ac:dyDescent="0.2">
      <c r="B16" s="2" t="s">
        <v>0</v>
      </c>
      <c r="C16" s="3" t="s">
        <v>1</v>
      </c>
      <c r="D16" s="4" t="s">
        <v>2</v>
      </c>
      <c r="E16" s="4" t="s">
        <v>3</v>
      </c>
      <c r="F16" s="4" t="s">
        <v>4</v>
      </c>
      <c r="G16" s="4" t="s">
        <v>5</v>
      </c>
      <c r="H16" s="4" t="s">
        <v>6</v>
      </c>
      <c r="I16" s="3" t="s">
        <v>7</v>
      </c>
      <c r="J16" s="4" t="s">
        <v>8</v>
      </c>
      <c r="K16" s="4" t="s">
        <v>9</v>
      </c>
      <c r="L16" s="3" t="s">
        <v>26</v>
      </c>
    </row>
    <row r="17" spans="2:12" s="1" customFormat="1" ht="19.649999999999999" customHeight="1" x14ac:dyDescent="0.2">
      <c r="B17" s="5">
        <v>3</v>
      </c>
      <c r="C17" s="6" t="s">
        <v>10</v>
      </c>
      <c r="D17" s="6" t="s">
        <v>11</v>
      </c>
      <c r="E17" s="7" t="s">
        <v>12</v>
      </c>
      <c r="F17" s="6" t="s">
        <v>13</v>
      </c>
      <c r="G17" s="8">
        <v>2106</v>
      </c>
      <c r="H17" s="8">
        <v>71.62</v>
      </c>
      <c r="I17" s="8">
        <f>G17*H17</f>
        <v>150831.72</v>
      </c>
      <c r="J17" s="5">
        <v>8</v>
      </c>
      <c r="K17" s="8">
        <f>I17*0.08</f>
        <v>12066.5376</v>
      </c>
      <c r="L17" s="8">
        <f>I17*1.08</f>
        <v>162898.25760000001</v>
      </c>
    </row>
    <row r="18" spans="2:12" s="1" customFormat="1" ht="9" customHeight="1" x14ac:dyDescent="0.2"/>
    <row r="19" spans="2:12" s="1" customFormat="1" ht="35.700000000000003" customHeight="1" x14ac:dyDescent="0.2">
      <c r="B19" s="2" t="s">
        <v>0</v>
      </c>
      <c r="C19" s="3" t="s">
        <v>1</v>
      </c>
      <c r="D19" s="4" t="s">
        <v>2</v>
      </c>
      <c r="E19" s="4" t="s">
        <v>3</v>
      </c>
      <c r="F19" s="4" t="s">
        <v>4</v>
      </c>
      <c r="G19" s="4" t="s">
        <v>5</v>
      </c>
      <c r="H19" s="4" t="s">
        <v>6</v>
      </c>
      <c r="I19" s="3" t="s">
        <v>7</v>
      </c>
      <c r="J19" s="4" t="s">
        <v>8</v>
      </c>
      <c r="K19" s="4" t="s">
        <v>9</v>
      </c>
      <c r="L19" s="3" t="s">
        <v>26</v>
      </c>
    </row>
    <row r="20" spans="2:12" s="1" customFormat="1" ht="19.649999999999999" customHeight="1" x14ac:dyDescent="0.2">
      <c r="B20" s="5">
        <v>4</v>
      </c>
      <c r="C20" s="6" t="s">
        <v>14</v>
      </c>
      <c r="D20" s="6" t="s">
        <v>15</v>
      </c>
      <c r="E20" s="7" t="s">
        <v>16</v>
      </c>
      <c r="F20" s="6" t="s">
        <v>17</v>
      </c>
      <c r="G20" s="8">
        <v>7.31</v>
      </c>
      <c r="H20" s="8">
        <v>4474.84</v>
      </c>
      <c r="I20" s="8">
        <f>G20*H20</f>
        <v>32711.080399999999</v>
      </c>
      <c r="J20" s="5">
        <v>8</v>
      </c>
      <c r="K20" s="8">
        <f>I20*0.08</f>
        <v>2616.8864319999998</v>
      </c>
      <c r="L20" s="8">
        <f>I20*1.08</f>
        <v>35327.966831999998</v>
      </c>
    </row>
    <row r="21" spans="2:12" s="1" customFormat="1" ht="38.85" customHeight="1" x14ac:dyDescent="0.2">
      <c r="B21" s="5">
        <v>5</v>
      </c>
      <c r="C21" s="6" t="s">
        <v>18</v>
      </c>
      <c r="D21" s="6" t="s">
        <v>19</v>
      </c>
      <c r="E21" s="7" t="s">
        <v>20</v>
      </c>
      <c r="F21" s="6" t="s">
        <v>17</v>
      </c>
      <c r="G21" s="8">
        <v>10.06</v>
      </c>
      <c r="H21" s="8">
        <v>1896.14</v>
      </c>
      <c r="I21" s="8">
        <f>G21*H21</f>
        <v>19075.168400000002</v>
      </c>
      <c r="J21" s="5">
        <v>8</v>
      </c>
      <c r="K21" s="8">
        <f>I21*0.08</f>
        <v>1526.0134720000003</v>
      </c>
      <c r="L21" s="8">
        <f>I21*1.08</f>
        <v>20601.181872000005</v>
      </c>
    </row>
    <row r="22" spans="2:12" s="1" customFormat="1" ht="21.3" customHeight="1" x14ac:dyDescent="0.2">
      <c r="B22" s="11" t="s">
        <v>21</v>
      </c>
      <c r="C22" s="11"/>
      <c r="D22" s="11"/>
      <c r="E22" s="11"/>
      <c r="F22" s="9">
        <f>SUM(I7,I12,I17,I20:I21)</f>
        <v>533807.15879999998</v>
      </c>
      <c r="G22" s="9"/>
      <c r="H22" s="9"/>
      <c r="I22" s="9"/>
      <c r="J22" s="9"/>
      <c r="K22" s="9"/>
      <c r="L22" s="9"/>
    </row>
    <row r="23" spans="2:12" s="1" customFormat="1" ht="21.3" customHeight="1" x14ac:dyDescent="0.2">
      <c r="B23" s="11" t="s">
        <v>22</v>
      </c>
      <c r="C23" s="11"/>
      <c r="D23" s="11"/>
      <c r="E23" s="11"/>
      <c r="F23" s="9">
        <f>SUM(L7,L12,L17,L20:L21)</f>
        <v>576511.73150400002</v>
      </c>
      <c r="G23" s="10"/>
      <c r="H23" s="10"/>
      <c r="I23" s="10"/>
      <c r="J23" s="10"/>
      <c r="K23" s="10"/>
      <c r="L23" s="10"/>
    </row>
  </sheetData>
  <mergeCells count="10">
    <mergeCell ref="F22:L22"/>
    <mergeCell ref="F23:L23"/>
    <mergeCell ref="B22:E22"/>
    <mergeCell ref="B23:E23"/>
    <mergeCell ref="B4:L4"/>
    <mergeCell ref="B9:L9"/>
    <mergeCell ref="B14:L14"/>
    <mergeCell ref="B1:L1"/>
    <mergeCell ref="B2:M2"/>
    <mergeCell ref="B3:L3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2025-10-07T08:02:09Z</cp:lastPrinted>
  <dcterms:created xsi:type="dcterms:W3CDTF">2025-10-03T13:22:09Z</dcterms:created>
  <dcterms:modified xsi:type="dcterms:W3CDTF">2025-10-08T12:40:04Z</dcterms:modified>
</cp:coreProperties>
</file>